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HCS\Desktop\AGM documents July 2020\"/>
    </mc:Choice>
  </mc:AlternateContent>
  <bookViews>
    <workbookView xWindow="0" yWindow="0" windowWidth="20325" windowHeight="9735"/>
  </bookViews>
  <sheets>
    <sheet name="Sheet1" sheetId="1" r:id="rId1"/>
  </sheets>
  <definedNames>
    <definedName name="_xlnm.Print_Area" localSheetId="0">Sheet1!$C$1:$F$132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14" i="1"/>
  <c r="E55" i="1" l="1"/>
  <c r="E39" i="1"/>
  <c r="E19" i="1"/>
  <c r="E84" i="1"/>
  <c r="E93" i="1"/>
  <c r="E97" i="1"/>
  <c r="E105" i="1"/>
  <c r="E120" i="1"/>
  <c r="E76" i="1"/>
  <c r="E68" i="1"/>
  <c r="E27" i="1"/>
  <c r="E56" i="1" l="1"/>
  <c r="E128" i="1"/>
  <c r="E131" i="1" l="1"/>
</calcChain>
</file>

<file path=xl/sharedStrings.xml><?xml version="1.0" encoding="utf-8"?>
<sst xmlns="http://schemas.openxmlformats.org/spreadsheetml/2006/main" count="112" uniqueCount="93">
  <si>
    <t>MEMBERSHIP DUES</t>
  </si>
  <si>
    <t>SHOP SALES</t>
  </si>
  <si>
    <t>Nelson</t>
  </si>
  <si>
    <t>Sub-Total</t>
  </si>
  <si>
    <t>ADMISSION</t>
  </si>
  <si>
    <t>Hamilton</t>
  </si>
  <si>
    <t>FUNDRAISING</t>
  </si>
  <si>
    <t>Jumble Sale</t>
  </si>
  <si>
    <t>Christmas Bazaar</t>
  </si>
  <si>
    <t>History and Heritage Month</t>
  </si>
  <si>
    <t xml:space="preserve">Individuals </t>
  </si>
  <si>
    <t>Coastal Clean Up</t>
  </si>
  <si>
    <t>Investment Interest</t>
  </si>
  <si>
    <t>Box MNH</t>
  </si>
  <si>
    <t>Box HNM</t>
  </si>
  <si>
    <t>Airport</t>
  </si>
  <si>
    <t>In-Kind PEP</t>
  </si>
  <si>
    <t>In-Kind Coastal Clean UP</t>
  </si>
  <si>
    <t>Library</t>
  </si>
  <si>
    <t>RESEARCH FEES (Archaeological)</t>
  </si>
  <si>
    <t>GOV. Subvention, CASH</t>
  </si>
  <si>
    <t>GOV. Subvention/Wages, IN-KIND</t>
  </si>
  <si>
    <t>OTHER INCOME</t>
  </si>
  <si>
    <t>Bank Interest</t>
  </si>
  <si>
    <t>Rent (Café des' Arts)</t>
  </si>
  <si>
    <t>TOTAL INCOME</t>
  </si>
  <si>
    <t>Grant Disbursal</t>
  </si>
  <si>
    <t>Museum Shop</t>
  </si>
  <si>
    <t>Purchase of Books</t>
  </si>
  <si>
    <t>Purchase of Prints and Maps</t>
  </si>
  <si>
    <t>Local Crafts and Flags and Soaps</t>
  </si>
  <si>
    <t>Local Jams and Jellies and Sauces and Honey</t>
  </si>
  <si>
    <t>Other</t>
  </si>
  <si>
    <t>Museum Exhibits</t>
  </si>
  <si>
    <t>Update Hamilton Exhibits</t>
  </si>
  <si>
    <t>Exhibits</t>
  </si>
  <si>
    <t>Presentation Material, IT</t>
  </si>
  <si>
    <t>Water and Drinks for re-sale</t>
  </si>
  <si>
    <t>Display Stands and Cabinetry</t>
  </si>
  <si>
    <t>Archives</t>
  </si>
  <si>
    <t>Acquisitions</t>
  </si>
  <si>
    <t>Subscriptions - Journals, SKN Gazette MAC</t>
  </si>
  <si>
    <t>Conservation materials, bindings</t>
  </si>
  <si>
    <t>Equipment - Photocopiers</t>
  </si>
  <si>
    <t>Membership Activities</t>
  </si>
  <si>
    <t>Fundraising Expense</t>
  </si>
  <si>
    <t>Advertising and Promotion</t>
  </si>
  <si>
    <t>Heritage Month</t>
  </si>
  <si>
    <t>Website maintenance</t>
  </si>
  <si>
    <t>Legal and Accounting and Mortgage</t>
  </si>
  <si>
    <t>Audit Fees</t>
  </si>
  <si>
    <t>Buildings and Maintenance</t>
  </si>
  <si>
    <t>Office Equipment and AC Maintenance</t>
  </si>
  <si>
    <t>AGM</t>
  </si>
  <si>
    <t>Govt. salaries and Wages</t>
  </si>
  <si>
    <t>Conferences and Training</t>
  </si>
  <si>
    <t>Electricity, Water</t>
  </si>
  <si>
    <t>Communications</t>
  </si>
  <si>
    <t>Travel Expenses allowances</t>
  </si>
  <si>
    <t>Administration</t>
  </si>
  <si>
    <t>Bank Charges</t>
  </si>
  <si>
    <t>General Expenses</t>
  </si>
  <si>
    <t>Rent (in-kind form NIA)</t>
  </si>
  <si>
    <t>Depreciation</t>
  </si>
  <si>
    <t>Property, equipment, furniture</t>
  </si>
  <si>
    <t>Total Expenditure</t>
  </si>
  <si>
    <t xml:space="preserve">Fundraising In-Kind </t>
  </si>
  <si>
    <t>Fundraising (Additional member events)</t>
  </si>
  <si>
    <t>DONATIONS</t>
  </si>
  <si>
    <t xml:space="preserve">                                     Nevis Historical and Conservation Society</t>
  </si>
  <si>
    <t xml:space="preserve">INCOME </t>
  </si>
  <si>
    <t>EXPENSES</t>
  </si>
  <si>
    <t>Furniture - table, chairs, portal bookstand, desks, lamps</t>
  </si>
  <si>
    <t>Incidentals and Miscellaneous</t>
  </si>
  <si>
    <t xml:space="preserve"> </t>
  </si>
  <si>
    <t>Building Insurance and Appraisal</t>
  </si>
  <si>
    <t>Office supplies, stationary, ink, paper, pens, equipment, Eco News, newsletter, etc</t>
  </si>
  <si>
    <t>Net Surplus/(Deficit)</t>
  </si>
  <si>
    <t>Purchase of CDs and Souvenirs</t>
  </si>
  <si>
    <t>Cleaning and Bathroom Supplies</t>
  </si>
  <si>
    <t>Personnel: Salary, Social security, Insurance</t>
  </si>
  <si>
    <t>Staff Health Insurance</t>
  </si>
  <si>
    <t>Conserving Biodiversity  UNDP Grant</t>
  </si>
  <si>
    <t>Other Charges</t>
  </si>
  <si>
    <t xml:space="preserve"> Nelson Museum Repairs and Upgrade</t>
  </si>
  <si>
    <t>Grant Administration</t>
  </si>
  <si>
    <t>In Kind Donation</t>
  </si>
  <si>
    <t xml:space="preserve">                              Proposed Operational Draft Budget 2020</t>
  </si>
  <si>
    <t>Budget 2020</t>
  </si>
  <si>
    <t>Iweco New River/Hicks Estate Reforestation Grant</t>
  </si>
  <si>
    <t>Joan Robinson Memorial Fund Grant</t>
  </si>
  <si>
    <t>Upgrade Nelson's Exhibit</t>
  </si>
  <si>
    <t>Air-conditioning units for MNH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</si>
</sst>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b/>
      <u/>
      <sz val="14"/>
      <color theme="1"/>
      <name val="Palatino Linotype"/>
      <family val="1"/>
    </font>
    <font>
      <sz val="14"/>
      <name val="Palatino Linotype"/>
      <family val="1"/>
    </font>
    <font>
      <sz val="14"/>
      <color rgb="FFFF0000"/>
      <name val="Palatino Linotype"/>
      <family val="1"/>
    </font>
    <font>
      <sz val="11"/>
      <color theme="0"/>
      <name val="Calibri"/>
      <family val="2"/>
      <scheme val="minor"/>
    </font>
    <font>
      <sz val="14"/>
      <color theme="0"/>
      <name val="Palatino Linotype"/>
      <family val="1"/>
    </font>
    <font>
      <b/>
      <sz val="14"/>
      <color theme="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43" fontId="0" fillId="0" borderId="0" xfId="0" applyNumberFormat="1"/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7" xfId="0" applyFont="1" applyBorder="1"/>
    <xf numFmtId="0" fontId="6" fillId="0" borderId="1" xfId="0" applyFont="1" applyBorder="1"/>
    <xf numFmtId="43" fontId="4" fillId="0" borderId="29" xfId="1" applyFont="1" applyBorder="1"/>
    <xf numFmtId="43" fontId="4" fillId="0" borderId="28" xfId="1" applyFont="1" applyBorder="1"/>
    <xf numFmtId="0" fontId="4" fillId="0" borderId="21" xfId="0" applyFont="1" applyBorder="1"/>
    <xf numFmtId="43" fontId="4" fillId="0" borderId="10" xfId="1" applyFont="1" applyBorder="1"/>
    <xf numFmtId="0" fontId="4" fillId="0" borderId="22" xfId="0" applyFont="1" applyBorder="1"/>
    <xf numFmtId="43" fontId="4" fillId="0" borderId="11" xfId="1" applyFont="1" applyBorder="1"/>
    <xf numFmtId="0" fontId="5" fillId="2" borderId="16" xfId="0" applyFont="1" applyFill="1" applyBorder="1"/>
    <xf numFmtId="44" fontId="5" fillId="2" borderId="14" xfId="2" applyFont="1" applyFill="1" applyBorder="1"/>
    <xf numFmtId="0" fontId="4" fillId="0" borderId="8" xfId="0" applyFont="1" applyBorder="1"/>
    <xf numFmtId="43" fontId="4" fillId="0" borderId="8" xfId="1" applyFont="1" applyBorder="1"/>
    <xf numFmtId="0" fontId="6" fillId="0" borderId="18" xfId="0" applyFont="1" applyBorder="1"/>
    <xf numFmtId="43" fontId="4" fillId="0" borderId="12" xfId="1" applyFont="1" applyBorder="1"/>
    <xf numFmtId="0" fontId="4" fillId="0" borderId="19" xfId="0" applyFont="1" applyBorder="1"/>
    <xf numFmtId="0" fontId="7" fillId="0" borderId="19" xfId="0" applyFont="1" applyBorder="1"/>
    <xf numFmtId="0" fontId="5" fillId="3" borderId="16" xfId="0" applyFont="1" applyFill="1" applyBorder="1"/>
    <xf numFmtId="0" fontId="5" fillId="0" borderId="18" xfId="0" applyFont="1" applyBorder="1"/>
    <xf numFmtId="0" fontId="4" fillId="0" borderId="18" xfId="0" applyFont="1" applyBorder="1"/>
    <xf numFmtId="0" fontId="5" fillId="0" borderId="8" xfId="0" applyFont="1" applyBorder="1"/>
    <xf numFmtId="0" fontId="4" fillId="0" borderId="0" xfId="0" applyFont="1" applyBorder="1"/>
    <xf numFmtId="43" fontId="4" fillId="0" borderId="0" xfId="1" applyFont="1"/>
    <xf numFmtId="0" fontId="4" fillId="0" borderId="19" xfId="0" applyFont="1" applyBorder="1" applyAlignment="1">
      <alignment wrapText="1"/>
    </xf>
    <xf numFmtId="0" fontId="5" fillId="0" borderId="24" xfId="0" applyFont="1" applyBorder="1"/>
    <xf numFmtId="43" fontId="4" fillId="0" borderId="25" xfId="1" applyFont="1" applyBorder="1"/>
    <xf numFmtId="0" fontId="4" fillId="0" borderId="20" xfId="0" applyFont="1" applyBorder="1"/>
    <xf numFmtId="43" fontId="4" fillId="0" borderId="13" xfId="1" applyFont="1" applyBorder="1"/>
    <xf numFmtId="0" fontId="5" fillId="0" borderId="4" xfId="0" applyFont="1" applyBorder="1"/>
    <xf numFmtId="43" fontId="5" fillId="0" borderId="4" xfId="1" applyFont="1" applyBorder="1"/>
    <xf numFmtId="0" fontId="5" fillId="0" borderId="2" xfId="0" applyFont="1" applyBorder="1"/>
    <xf numFmtId="43" fontId="5" fillId="0" borderId="2" xfId="1" applyFont="1" applyBorder="1"/>
    <xf numFmtId="0" fontId="5" fillId="2" borderId="19" xfId="0" applyFont="1" applyFill="1" applyBorder="1"/>
    <xf numFmtId="43" fontId="4" fillId="2" borderId="10" xfId="1" applyFont="1" applyFill="1" applyBorder="1"/>
    <xf numFmtId="43" fontId="7" fillId="0" borderId="10" xfId="1" applyFont="1" applyBorder="1"/>
    <xf numFmtId="0" fontId="5" fillId="5" borderId="3" xfId="0" applyFont="1" applyFill="1" applyBorder="1"/>
    <xf numFmtId="0" fontId="6" fillId="0" borderId="19" xfId="0" applyFont="1" applyBorder="1"/>
    <xf numFmtId="0" fontId="6" fillId="0" borderId="21" xfId="0" applyFont="1" applyBorder="1"/>
    <xf numFmtId="0" fontId="5" fillId="2" borderId="22" xfId="0" applyFont="1" applyFill="1" applyBorder="1"/>
    <xf numFmtId="0" fontId="6" fillId="0" borderId="17" xfId="0" applyFont="1" applyBorder="1"/>
    <xf numFmtId="0" fontId="6" fillId="0" borderId="24" xfId="0" applyFont="1" applyBorder="1"/>
    <xf numFmtId="44" fontId="5" fillId="3" borderId="14" xfId="2" applyFont="1" applyFill="1" applyBorder="1"/>
    <xf numFmtId="44" fontId="5" fillId="2" borderId="11" xfId="2" applyFont="1" applyFill="1" applyBorder="1"/>
    <xf numFmtId="44" fontId="5" fillId="5" borderId="23" xfId="2" applyFont="1" applyFill="1" applyBorder="1"/>
    <xf numFmtId="0" fontId="4" fillId="0" borderId="4" xfId="0" applyFont="1" applyBorder="1"/>
    <xf numFmtId="43" fontId="4" fillId="0" borderId="4" xfId="1" applyFont="1" applyBorder="1"/>
    <xf numFmtId="0" fontId="3" fillId="0" borderId="0" xfId="0" applyFont="1" applyBorder="1"/>
    <xf numFmtId="43" fontId="2" fillId="0" borderId="0" xfId="1" applyFont="1" applyBorder="1"/>
    <xf numFmtId="43" fontId="0" fillId="0" borderId="0" xfId="1" applyFont="1" applyBorder="1"/>
    <xf numFmtId="0" fontId="0" fillId="0" borderId="0" xfId="0" applyBorder="1" applyAlignment="1">
      <alignment wrapText="1"/>
    </xf>
    <xf numFmtId="0" fontId="5" fillId="4" borderId="16" xfId="0" applyFont="1" applyFill="1" applyBorder="1"/>
    <xf numFmtId="44" fontId="5" fillId="4" borderId="15" xfId="2" applyFont="1" applyFill="1" applyBorder="1"/>
    <xf numFmtId="0" fontId="0" fillId="7" borderId="0" xfId="0" applyFill="1" applyBorder="1"/>
    <xf numFmtId="43" fontId="8" fillId="0" borderId="10" xfId="1" applyFont="1" applyBorder="1"/>
    <xf numFmtId="43" fontId="7" fillId="0" borderId="11" xfId="1" applyFont="1" applyBorder="1"/>
    <xf numFmtId="43" fontId="7" fillId="0" borderId="9" xfId="1" applyFont="1" applyBorder="1"/>
    <xf numFmtId="0" fontId="7" fillId="0" borderId="22" xfId="0" applyFont="1" applyBorder="1"/>
    <xf numFmtId="0" fontId="7" fillId="0" borderId="19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6" borderId="16" xfId="0" applyFont="1" applyFill="1" applyBorder="1"/>
    <xf numFmtId="44" fontId="11" fillId="6" borderId="15" xfId="2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4</xdr:row>
      <xdr:rowOff>19050</xdr:rowOff>
    </xdr:from>
    <xdr:to>
      <xdr:col>3</xdr:col>
      <xdr:colOff>1713738</xdr:colOff>
      <xdr:row>5</xdr:row>
      <xdr:rowOff>219456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495300"/>
          <a:ext cx="1542288" cy="752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40"/>
  <sheetViews>
    <sheetView tabSelected="1" view="pageBreakPreview" zoomScaleSheetLayoutView="100" workbookViewId="0">
      <selection activeCell="E102" sqref="E102"/>
    </sheetView>
  </sheetViews>
  <sheetFormatPr defaultRowHeight="15" x14ac:dyDescent="0.25"/>
  <cols>
    <col min="4" max="4" width="62" customWidth="1"/>
    <col min="5" max="5" width="31.28515625" customWidth="1"/>
    <col min="6" max="6" width="9.28515625" customWidth="1"/>
    <col min="7" max="7" width="20.5703125" customWidth="1"/>
  </cols>
  <sheetData>
    <row r="2" spans="3:6" ht="6" customHeight="1" x14ac:dyDescent="0.25"/>
    <row r="3" spans="3:6" ht="7.5" customHeight="1" x14ac:dyDescent="0.25"/>
    <row r="4" spans="3:6" ht="9.75" customHeight="1" x14ac:dyDescent="0.25"/>
    <row r="5" spans="3:6" ht="43.5" customHeight="1" x14ac:dyDescent="0.4">
      <c r="C5" s="4"/>
      <c r="D5" s="67" t="s">
        <v>69</v>
      </c>
      <c r="E5" s="68"/>
      <c r="F5" s="4"/>
    </row>
    <row r="6" spans="3:6" ht="21" x14ac:dyDescent="0.4">
      <c r="C6" s="4"/>
      <c r="D6" s="69" t="s">
        <v>87</v>
      </c>
      <c r="E6" s="70"/>
      <c r="F6" s="4"/>
    </row>
    <row r="7" spans="3:6" ht="21" x14ac:dyDescent="0.4">
      <c r="C7" s="4"/>
      <c r="D7" s="71"/>
      <c r="E7" s="72"/>
      <c r="F7" s="4"/>
    </row>
    <row r="8" spans="3:6" ht="21" x14ac:dyDescent="0.4">
      <c r="C8" s="4"/>
      <c r="D8" s="5" t="s">
        <v>70</v>
      </c>
      <c r="E8" s="5" t="s">
        <v>88</v>
      </c>
      <c r="F8" s="4"/>
    </row>
    <row r="9" spans="3:6" ht="21" x14ac:dyDescent="0.4">
      <c r="C9" s="4"/>
      <c r="D9" s="6"/>
      <c r="E9" s="4"/>
      <c r="F9" s="4"/>
    </row>
    <row r="10" spans="3:6" ht="21" x14ac:dyDescent="0.4">
      <c r="C10" s="4"/>
      <c r="D10" s="7" t="s">
        <v>0</v>
      </c>
      <c r="E10" s="8">
        <v>15000</v>
      </c>
      <c r="F10" s="4"/>
    </row>
    <row r="11" spans="3:6" ht="21" x14ac:dyDescent="0.4">
      <c r="C11" s="4"/>
      <c r="D11" s="7" t="s">
        <v>1</v>
      </c>
      <c r="E11" s="9"/>
      <c r="F11" s="4"/>
    </row>
    <row r="12" spans="3:6" ht="21" x14ac:dyDescent="0.4">
      <c r="C12" s="4"/>
      <c r="D12" s="10" t="s">
        <v>5</v>
      </c>
      <c r="E12" s="11">
        <v>45000</v>
      </c>
      <c r="F12" s="4"/>
    </row>
    <row r="13" spans="3:6" ht="21" x14ac:dyDescent="0.4">
      <c r="C13" s="4"/>
      <c r="D13" s="12" t="s">
        <v>2</v>
      </c>
      <c r="E13" s="13">
        <v>5000</v>
      </c>
      <c r="F13" s="4"/>
    </row>
    <row r="14" spans="3:6" ht="21" x14ac:dyDescent="0.4">
      <c r="C14" s="4"/>
      <c r="D14" s="14" t="s">
        <v>3</v>
      </c>
      <c r="E14" s="15">
        <f>SUM(E10:E13)</f>
        <v>65000</v>
      </c>
      <c r="F14" s="4"/>
    </row>
    <row r="15" spans="3:6" ht="21" x14ac:dyDescent="0.4">
      <c r="C15" s="4"/>
      <c r="D15" s="16"/>
      <c r="E15" s="17"/>
      <c r="F15" s="4"/>
    </row>
    <row r="16" spans="3:6" ht="21" x14ac:dyDescent="0.4">
      <c r="C16" s="4"/>
      <c r="D16" s="7" t="s">
        <v>4</v>
      </c>
      <c r="E16" s="9"/>
      <c r="F16" s="4"/>
    </row>
    <row r="17" spans="3:6" ht="21" x14ac:dyDescent="0.4">
      <c r="C17" s="4"/>
      <c r="D17" s="10" t="s">
        <v>5</v>
      </c>
      <c r="E17" s="11">
        <v>60000</v>
      </c>
      <c r="F17" s="4"/>
    </row>
    <row r="18" spans="3:6" ht="21" x14ac:dyDescent="0.4">
      <c r="C18" s="4"/>
      <c r="D18" s="12" t="s">
        <v>2</v>
      </c>
      <c r="E18" s="13">
        <v>15000</v>
      </c>
      <c r="F18" s="4"/>
    </row>
    <row r="19" spans="3:6" ht="21" x14ac:dyDescent="0.4">
      <c r="C19" s="4"/>
      <c r="D19" s="14" t="s">
        <v>3</v>
      </c>
      <c r="E19" s="15">
        <f>SUM(E17:E18)</f>
        <v>75000</v>
      </c>
      <c r="F19" s="4"/>
    </row>
    <row r="20" spans="3:6" ht="21" x14ac:dyDescent="0.4">
      <c r="C20" s="4"/>
      <c r="D20" s="16"/>
      <c r="E20" s="17"/>
      <c r="F20" s="4"/>
    </row>
    <row r="21" spans="3:6" ht="21" x14ac:dyDescent="0.4">
      <c r="C21" s="4"/>
      <c r="D21" s="18" t="s">
        <v>6</v>
      </c>
      <c r="E21" s="19"/>
      <c r="F21" s="4"/>
    </row>
    <row r="22" spans="3:6" ht="21" x14ac:dyDescent="0.4">
      <c r="C22" s="4"/>
      <c r="D22" s="20" t="s">
        <v>7</v>
      </c>
      <c r="E22" s="11">
        <v>7500</v>
      </c>
      <c r="F22" s="4"/>
    </row>
    <row r="23" spans="3:6" ht="21" x14ac:dyDescent="0.4">
      <c r="C23" s="4"/>
      <c r="D23" s="20" t="s">
        <v>8</v>
      </c>
      <c r="E23" s="11">
        <v>3000</v>
      </c>
      <c r="F23" s="4"/>
    </row>
    <row r="24" spans="3:6" ht="21" x14ac:dyDescent="0.4">
      <c r="C24" s="4"/>
      <c r="D24" s="20" t="s">
        <v>9</v>
      </c>
      <c r="E24" s="11">
        <v>8500</v>
      </c>
      <c r="F24" s="4"/>
    </row>
    <row r="25" spans="3:6" ht="21" x14ac:dyDescent="0.4">
      <c r="C25" s="4"/>
      <c r="D25" s="20" t="s">
        <v>67</v>
      </c>
      <c r="E25" s="11">
        <v>10000</v>
      </c>
      <c r="F25" s="4"/>
    </row>
    <row r="26" spans="3:6" ht="21" x14ac:dyDescent="0.4">
      <c r="C26" s="4"/>
      <c r="D26" s="12" t="s">
        <v>66</v>
      </c>
      <c r="E26" s="13">
        <v>3500</v>
      </c>
      <c r="F26" s="4"/>
    </row>
    <row r="27" spans="3:6" ht="21" x14ac:dyDescent="0.4">
      <c r="C27" s="4"/>
      <c r="D27" s="14" t="s">
        <v>3</v>
      </c>
      <c r="E27" s="15">
        <f>SUM(E22:E26)</f>
        <v>32500</v>
      </c>
      <c r="F27" s="4"/>
    </row>
    <row r="28" spans="3:6" ht="21" x14ac:dyDescent="0.4">
      <c r="C28" s="4"/>
      <c r="D28" s="16"/>
      <c r="E28" s="17"/>
      <c r="F28" s="4"/>
    </row>
    <row r="29" spans="3:6" ht="21" x14ac:dyDescent="0.4">
      <c r="C29" s="4"/>
      <c r="D29" s="7" t="s">
        <v>68</v>
      </c>
      <c r="E29" s="9"/>
      <c r="F29" s="4"/>
    </row>
    <row r="30" spans="3:6" ht="21" x14ac:dyDescent="0.4">
      <c r="C30" s="4"/>
      <c r="D30" s="10" t="s">
        <v>10</v>
      </c>
      <c r="E30" s="11">
        <v>15000</v>
      </c>
      <c r="F30" s="4"/>
    </row>
    <row r="31" spans="3:6" ht="21" x14ac:dyDescent="0.4">
      <c r="C31" s="4"/>
      <c r="D31" s="20" t="s">
        <v>11</v>
      </c>
      <c r="E31" s="11">
        <v>2000</v>
      </c>
      <c r="F31" s="4"/>
    </row>
    <row r="32" spans="3:6" ht="21" x14ac:dyDescent="0.4">
      <c r="C32" s="4"/>
      <c r="D32" s="20" t="s">
        <v>12</v>
      </c>
      <c r="E32" s="11">
        <v>7000</v>
      </c>
      <c r="F32" s="4"/>
    </row>
    <row r="33" spans="3:6" ht="21" x14ac:dyDescent="0.4">
      <c r="C33" s="4"/>
      <c r="D33" s="20" t="s">
        <v>13</v>
      </c>
      <c r="E33" s="11">
        <v>6000</v>
      </c>
      <c r="F33" s="4"/>
    </row>
    <row r="34" spans="3:6" ht="21" x14ac:dyDescent="0.4">
      <c r="C34" s="4"/>
      <c r="D34" s="20" t="s">
        <v>14</v>
      </c>
      <c r="E34" s="11">
        <v>100</v>
      </c>
      <c r="F34" s="4"/>
    </row>
    <row r="35" spans="3:6" ht="21" x14ac:dyDescent="0.4">
      <c r="C35" s="4"/>
      <c r="D35" s="20" t="s">
        <v>15</v>
      </c>
      <c r="E35" s="11">
        <v>0</v>
      </c>
      <c r="F35" s="4"/>
    </row>
    <row r="36" spans="3:6" ht="21" x14ac:dyDescent="0.4">
      <c r="C36" s="4"/>
      <c r="D36" s="20" t="s">
        <v>16</v>
      </c>
      <c r="E36" s="11">
        <v>86400</v>
      </c>
      <c r="F36" s="4"/>
    </row>
    <row r="37" spans="3:6" ht="21" x14ac:dyDescent="0.4">
      <c r="C37" s="4"/>
      <c r="D37" s="12" t="s">
        <v>86</v>
      </c>
      <c r="E37" s="13">
        <v>5000</v>
      </c>
      <c r="F37" s="4"/>
    </row>
    <row r="38" spans="3:6" ht="21" x14ac:dyDescent="0.4">
      <c r="C38" s="4"/>
      <c r="D38" s="12" t="s">
        <v>17</v>
      </c>
      <c r="E38" s="13">
        <v>3000</v>
      </c>
      <c r="F38" s="4"/>
    </row>
    <row r="39" spans="3:6" ht="21" x14ac:dyDescent="0.4">
      <c r="C39" s="4"/>
      <c r="D39" s="14" t="s">
        <v>3</v>
      </c>
      <c r="E39" s="15">
        <f>SUM(E30:E38)</f>
        <v>124500</v>
      </c>
      <c r="F39" s="4"/>
    </row>
    <row r="40" spans="3:6" ht="21" x14ac:dyDescent="0.4">
      <c r="C40" s="4"/>
      <c r="D40" s="16"/>
      <c r="E40" s="17"/>
      <c r="F40" s="4"/>
    </row>
    <row r="41" spans="3:6" ht="21" x14ac:dyDescent="0.4">
      <c r="C41" s="4"/>
      <c r="D41" s="24" t="s">
        <v>18</v>
      </c>
      <c r="E41" s="19">
        <v>500</v>
      </c>
      <c r="F41" s="4"/>
    </row>
    <row r="42" spans="3:6" ht="21" x14ac:dyDescent="0.4">
      <c r="C42" s="4"/>
      <c r="D42" s="20" t="s">
        <v>19</v>
      </c>
      <c r="E42" s="11">
        <v>3000</v>
      </c>
      <c r="F42" s="4"/>
    </row>
    <row r="43" spans="3:6" ht="21" x14ac:dyDescent="0.4">
      <c r="C43" s="4"/>
      <c r="D43" s="24" t="s">
        <v>20</v>
      </c>
      <c r="E43" s="19">
        <v>132000</v>
      </c>
      <c r="F43" s="4"/>
    </row>
    <row r="44" spans="3:6" ht="21" x14ac:dyDescent="0.4">
      <c r="C44" s="4"/>
      <c r="D44" s="20" t="s">
        <v>21</v>
      </c>
      <c r="E44" s="11">
        <v>147500</v>
      </c>
      <c r="F44" s="4"/>
    </row>
    <row r="45" spans="3:6" ht="21" x14ac:dyDescent="0.4">
      <c r="C45" s="4"/>
      <c r="D45" s="12"/>
      <c r="E45" s="59"/>
      <c r="F45" s="4"/>
    </row>
    <row r="46" spans="3:6" ht="21" x14ac:dyDescent="0.4">
      <c r="C46" s="4"/>
      <c r="D46" s="14" t="s">
        <v>3</v>
      </c>
      <c r="E46" s="15">
        <f>SUM(E41:E45)</f>
        <v>283000</v>
      </c>
      <c r="F46" s="4"/>
    </row>
    <row r="47" spans="3:6" ht="21" x14ac:dyDescent="0.4">
      <c r="C47" s="4"/>
      <c r="D47" s="25"/>
      <c r="E47" s="17"/>
      <c r="F47" s="4"/>
    </row>
    <row r="48" spans="3:6" ht="21" x14ac:dyDescent="0.4">
      <c r="C48" s="4"/>
      <c r="D48" s="18" t="s">
        <v>22</v>
      </c>
      <c r="E48" s="19"/>
      <c r="F48" s="4"/>
    </row>
    <row r="49" spans="3:8" ht="21" x14ac:dyDescent="0.4">
      <c r="C49" s="4"/>
      <c r="D49" s="20" t="s">
        <v>23</v>
      </c>
      <c r="E49" s="11">
        <v>600</v>
      </c>
      <c r="F49" s="4"/>
    </row>
    <row r="50" spans="3:8" ht="21" x14ac:dyDescent="0.4">
      <c r="C50" s="4"/>
      <c r="D50" s="20" t="s">
        <v>89</v>
      </c>
      <c r="E50" s="11">
        <v>162000</v>
      </c>
      <c r="F50" s="4"/>
    </row>
    <row r="51" spans="3:8" ht="21" x14ac:dyDescent="0.4">
      <c r="C51" s="4"/>
      <c r="D51" s="20" t="s">
        <v>82</v>
      </c>
      <c r="E51" s="39">
        <v>13500</v>
      </c>
      <c r="F51" s="4"/>
      <c r="H51" t="s">
        <v>74</v>
      </c>
    </row>
    <row r="52" spans="3:8" ht="21" x14ac:dyDescent="0.4">
      <c r="C52" s="4"/>
      <c r="D52" s="20" t="s">
        <v>90</v>
      </c>
      <c r="E52" s="39">
        <v>2800</v>
      </c>
      <c r="F52" s="4"/>
    </row>
    <row r="53" spans="3:8" ht="21" x14ac:dyDescent="0.4">
      <c r="C53" s="4"/>
      <c r="D53" s="20" t="s">
        <v>85</v>
      </c>
      <c r="E53" s="39">
        <v>20250</v>
      </c>
      <c r="F53" s="4"/>
    </row>
    <row r="54" spans="3:8" ht="21" x14ac:dyDescent="0.4">
      <c r="C54" s="4"/>
      <c r="D54" s="20" t="s">
        <v>24</v>
      </c>
      <c r="E54" s="11">
        <v>18000</v>
      </c>
      <c r="F54" s="4"/>
    </row>
    <row r="55" spans="3:8" ht="23.25" customHeight="1" x14ac:dyDescent="0.4">
      <c r="C55" s="4"/>
      <c r="D55" s="37" t="s">
        <v>3</v>
      </c>
      <c r="E55" s="38">
        <f>SUM(E49:E54)</f>
        <v>217150</v>
      </c>
      <c r="F55" s="4"/>
    </row>
    <row r="56" spans="3:8" ht="21" x14ac:dyDescent="0.4">
      <c r="C56" s="4"/>
      <c r="D56" s="40" t="s">
        <v>25</v>
      </c>
      <c r="E56" s="48">
        <f>SUM(E55+E45+E44+E43+E42+E41+E39+E27+E19+E14)</f>
        <v>797150</v>
      </c>
      <c r="F56" s="4"/>
      <c r="G56" s="2"/>
    </row>
    <row r="57" spans="3:8" ht="21" x14ac:dyDescent="0.4">
      <c r="C57" s="4"/>
      <c r="D57" s="33"/>
      <c r="E57" s="34"/>
      <c r="F57" s="4"/>
    </row>
    <row r="58" spans="3:8" s="1" customFormat="1" ht="21" x14ac:dyDescent="0.4">
      <c r="C58" s="26"/>
      <c r="D58" s="5" t="s">
        <v>71</v>
      </c>
      <c r="E58" s="5" t="s">
        <v>88</v>
      </c>
      <c r="F58" s="26"/>
    </row>
    <row r="59" spans="3:8" ht="21" x14ac:dyDescent="0.4">
      <c r="C59" s="4"/>
      <c r="D59" s="42" t="s">
        <v>26</v>
      </c>
      <c r="E59" s="60">
        <v>162000</v>
      </c>
      <c r="F59" s="4"/>
    </row>
    <row r="60" spans="3:8" ht="21" x14ac:dyDescent="0.4">
      <c r="C60" s="4"/>
      <c r="D60" s="41" t="s">
        <v>27</v>
      </c>
      <c r="E60" s="58"/>
      <c r="F60" s="4"/>
    </row>
    <row r="61" spans="3:8" ht="21" x14ac:dyDescent="0.4">
      <c r="C61" s="4"/>
      <c r="D61" s="20" t="s">
        <v>28</v>
      </c>
      <c r="E61" s="11">
        <v>8500</v>
      </c>
      <c r="F61" s="4"/>
    </row>
    <row r="62" spans="3:8" ht="21" x14ac:dyDescent="0.4">
      <c r="C62" s="4"/>
      <c r="D62" s="20" t="s">
        <v>29</v>
      </c>
      <c r="E62" s="11">
        <v>2500</v>
      </c>
      <c r="F62" s="4"/>
    </row>
    <row r="63" spans="3:8" ht="21" x14ac:dyDescent="0.4">
      <c r="C63" s="4"/>
      <c r="D63" s="20" t="s">
        <v>78</v>
      </c>
      <c r="E63" s="11">
        <v>5000</v>
      </c>
      <c r="F63" s="4"/>
    </row>
    <row r="64" spans="3:8" ht="21" x14ac:dyDescent="0.4">
      <c r="C64" s="4"/>
      <c r="D64" s="20" t="s">
        <v>37</v>
      </c>
      <c r="E64" s="11">
        <v>1000</v>
      </c>
      <c r="F64" s="4"/>
    </row>
    <row r="65" spans="3:6" ht="21" x14ac:dyDescent="0.4">
      <c r="C65" s="4"/>
      <c r="D65" s="20" t="s">
        <v>30</v>
      </c>
      <c r="E65" s="11">
        <v>1500</v>
      </c>
      <c r="F65" s="4"/>
    </row>
    <row r="66" spans="3:6" ht="21" x14ac:dyDescent="0.4">
      <c r="C66" s="4"/>
      <c r="D66" s="20" t="s">
        <v>31</v>
      </c>
      <c r="E66" s="11">
        <v>0</v>
      </c>
      <c r="F66" s="4"/>
    </row>
    <row r="67" spans="3:6" ht="21" x14ac:dyDescent="0.4">
      <c r="C67" s="4"/>
      <c r="D67" s="12" t="s">
        <v>32</v>
      </c>
      <c r="E67" s="13">
        <v>1000</v>
      </c>
      <c r="F67" s="4"/>
    </row>
    <row r="68" spans="3:6" ht="21" x14ac:dyDescent="0.4">
      <c r="C68" s="4"/>
      <c r="D68" s="14" t="s">
        <v>3</v>
      </c>
      <c r="E68" s="15">
        <f>SUM(E59:E67)</f>
        <v>181500</v>
      </c>
      <c r="F68" s="4"/>
    </row>
    <row r="69" spans="3:6" ht="21" x14ac:dyDescent="0.4">
      <c r="C69" s="4"/>
      <c r="D69" s="16"/>
      <c r="E69" s="17"/>
      <c r="F69" s="4"/>
    </row>
    <row r="70" spans="3:6" ht="21" x14ac:dyDescent="0.4">
      <c r="C70" s="4"/>
      <c r="D70" s="18" t="s">
        <v>33</v>
      </c>
      <c r="E70" s="19"/>
      <c r="F70" s="4"/>
    </row>
    <row r="71" spans="3:6" ht="21" x14ac:dyDescent="0.4">
      <c r="C71" s="4"/>
      <c r="D71" s="20" t="s">
        <v>34</v>
      </c>
      <c r="E71" s="11">
        <v>2000</v>
      </c>
      <c r="F71" s="4"/>
    </row>
    <row r="72" spans="3:6" ht="21" x14ac:dyDescent="0.4">
      <c r="C72" s="4"/>
      <c r="D72" s="20" t="s">
        <v>91</v>
      </c>
      <c r="E72" s="11">
        <v>2000</v>
      </c>
      <c r="F72" s="4"/>
    </row>
    <row r="73" spans="3:6" ht="21" x14ac:dyDescent="0.4">
      <c r="C73" s="4"/>
      <c r="D73" s="20" t="s">
        <v>38</v>
      </c>
      <c r="E73" s="11">
        <v>3000</v>
      </c>
      <c r="F73" s="4"/>
    </row>
    <row r="74" spans="3:6" ht="21" x14ac:dyDescent="0.4">
      <c r="C74" s="4"/>
      <c r="D74" s="20" t="s">
        <v>35</v>
      </c>
      <c r="E74" s="11">
        <v>3000</v>
      </c>
      <c r="F74" s="4"/>
    </row>
    <row r="75" spans="3:6" ht="21" x14ac:dyDescent="0.4">
      <c r="C75" s="4"/>
      <c r="D75" s="20" t="s">
        <v>36</v>
      </c>
      <c r="E75" s="11">
        <v>3000</v>
      </c>
      <c r="F75" s="4"/>
    </row>
    <row r="76" spans="3:6" ht="21" x14ac:dyDescent="0.4">
      <c r="C76" s="4"/>
      <c r="D76" s="14" t="s">
        <v>3</v>
      </c>
      <c r="E76" s="15">
        <f>SUM(E71:E75)</f>
        <v>13000</v>
      </c>
      <c r="F76" s="4"/>
    </row>
    <row r="77" spans="3:6" ht="21" x14ac:dyDescent="0.4">
      <c r="C77" s="4"/>
      <c r="D77" s="16"/>
      <c r="E77" s="17"/>
      <c r="F77" s="4"/>
    </row>
    <row r="78" spans="3:6" ht="21" x14ac:dyDescent="0.4">
      <c r="C78" s="4"/>
      <c r="D78" s="44" t="s">
        <v>39</v>
      </c>
      <c r="E78" s="27"/>
      <c r="F78" s="4"/>
    </row>
    <row r="79" spans="3:6" ht="21" x14ac:dyDescent="0.4">
      <c r="C79" s="4"/>
      <c r="D79" s="20" t="s">
        <v>40</v>
      </c>
      <c r="E79" s="11">
        <v>2000</v>
      </c>
      <c r="F79" s="4"/>
    </row>
    <row r="80" spans="3:6" ht="21" x14ac:dyDescent="0.4">
      <c r="C80" s="4"/>
      <c r="D80" s="20" t="s">
        <v>41</v>
      </c>
      <c r="E80" s="11">
        <v>300</v>
      </c>
      <c r="F80" s="4"/>
    </row>
    <row r="81" spans="3:6" ht="21" x14ac:dyDescent="0.4">
      <c r="C81" s="4"/>
      <c r="D81" s="20" t="s">
        <v>42</v>
      </c>
      <c r="E81" s="11">
        <v>1000</v>
      </c>
      <c r="F81" s="4"/>
    </row>
    <row r="82" spans="3:6" ht="48.75" customHeight="1" x14ac:dyDescent="0.4">
      <c r="C82" s="4"/>
      <c r="D82" s="28" t="s">
        <v>72</v>
      </c>
      <c r="E82" s="11">
        <v>1000</v>
      </c>
      <c r="F82" s="4"/>
    </row>
    <row r="83" spans="3:6" ht="21" x14ac:dyDescent="0.4">
      <c r="C83" s="4"/>
      <c r="D83" s="12" t="s">
        <v>43</v>
      </c>
      <c r="E83" s="13">
        <v>3000</v>
      </c>
      <c r="F83" s="4"/>
    </row>
    <row r="84" spans="3:6" ht="21" x14ac:dyDescent="0.4">
      <c r="C84" s="4"/>
      <c r="D84" s="14" t="s">
        <v>3</v>
      </c>
      <c r="E84" s="15">
        <f>SUM(E79:E83)</f>
        <v>7300</v>
      </c>
      <c r="F84" s="4"/>
    </row>
    <row r="85" spans="3:6" ht="21" x14ac:dyDescent="0.4">
      <c r="C85" s="4"/>
      <c r="D85" s="16"/>
      <c r="E85" s="17"/>
      <c r="F85" s="4"/>
    </row>
    <row r="86" spans="3:6" ht="21" x14ac:dyDescent="0.4">
      <c r="C86" s="4"/>
      <c r="D86" s="29" t="s">
        <v>44</v>
      </c>
      <c r="E86" s="30"/>
      <c r="F86" s="4"/>
    </row>
    <row r="87" spans="3:6" ht="21" x14ac:dyDescent="0.4">
      <c r="C87" s="4"/>
      <c r="D87" s="20" t="s">
        <v>45</v>
      </c>
      <c r="E87" s="11">
        <v>5000</v>
      </c>
      <c r="F87" s="4"/>
    </row>
    <row r="88" spans="3:6" ht="21" x14ac:dyDescent="0.4">
      <c r="C88" s="4"/>
      <c r="D88" s="20" t="s">
        <v>46</v>
      </c>
      <c r="E88" s="11">
        <v>25100</v>
      </c>
      <c r="F88" s="4"/>
    </row>
    <row r="89" spans="3:6" ht="21" x14ac:dyDescent="0.4">
      <c r="C89" s="4"/>
      <c r="D89" s="20" t="s">
        <v>47</v>
      </c>
      <c r="E89" s="11">
        <v>2000</v>
      </c>
      <c r="F89" s="4"/>
    </row>
    <row r="90" spans="3:6" ht="21" x14ac:dyDescent="0.4">
      <c r="C90" s="4"/>
      <c r="D90" s="21" t="s">
        <v>73</v>
      </c>
      <c r="E90" s="11">
        <v>3000</v>
      </c>
      <c r="F90" s="4"/>
    </row>
    <row r="91" spans="3:6" ht="21" x14ac:dyDescent="0.4">
      <c r="C91" s="4"/>
      <c r="D91" s="20" t="s">
        <v>11</v>
      </c>
      <c r="E91" s="11">
        <v>3000</v>
      </c>
      <c r="F91" s="4"/>
    </row>
    <row r="92" spans="3:6" ht="21" x14ac:dyDescent="0.4">
      <c r="C92" s="4"/>
      <c r="D92" s="12" t="s">
        <v>48</v>
      </c>
      <c r="E92" s="13">
        <v>2000</v>
      </c>
      <c r="F92" s="4"/>
    </row>
    <row r="93" spans="3:6" ht="21" x14ac:dyDescent="0.4">
      <c r="C93" s="4"/>
      <c r="D93" s="14" t="s">
        <v>3</v>
      </c>
      <c r="E93" s="15">
        <f>SUM(E87:E92)</f>
        <v>40100</v>
      </c>
      <c r="F93" s="4"/>
    </row>
    <row r="94" spans="3:6" ht="21" x14ac:dyDescent="0.4">
      <c r="C94" s="4"/>
      <c r="D94" s="16"/>
      <c r="E94" s="17"/>
      <c r="F94" s="4"/>
    </row>
    <row r="95" spans="3:6" ht="21" x14ac:dyDescent="0.4">
      <c r="C95" s="4"/>
      <c r="D95" s="45" t="s">
        <v>49</v>
      </c>
      <c r="E95" s="30"/>
      <c r="F95" s="4"/>
    </row>
    <row r="96" spans="3:6" ht="21" x14ac:dyDescent="0.4">
      <c r="C96" s="4"/>
      <c r="D96" s="61" t="s">
        <v>50</v>
      </c>
      <c r="E96" s="13">
        <v>6000</v>
      </c>
      <c r="F96" s="4"/>
    </row>
    <row r="97" spans="3:6" ht="21" x14ac:dyDescent="0.4">
      <c r="C97" s="4"/>
      <c r="D97" s="14" t="s">
        <v>3</v>
      </c>
      <c r="E97" s="15">
        <f>SUM(E96)</f>
        <v>6000</v>
      </c>
      <c r="F97" s="4"/>
    </row>
    <row r="98" spans="3:6" ht="21" x14ac:dyDescent="0.4">
      <c r="C98" s="4"/>
      <c r="D98" s="16"/>
      <c r="E98" s="17"/>
      <c r="F98" s="4"/>
    </row>
    <row r="99" spans="3:6" ht="21" x14ac:dyDescent="0.4">
      <c r="C99" s="4"/>
      <c r="D99" s="18" t="s">
        <v>51</v>
      </c>
      <c r="E99" s="19" t="s">
        <v>74</v>
      </c>
      <c r="F99" s="4"/>
    </row>
    <row r="100" spans="3:6" ht="21" x14ac:dyDescent="0.4">
      <c r="C100" s="4"/>
      <c r="D100" s="21" t="s">
        <v>79</v>
      </c>
      <c r="E100" s="11">
        <v>5000</v>
      </c>
      <c r="F100" s="4"/>
    </row>
    <row r="101" spans="3:6" ht="21" x14ac:dyDescent="0.4">
      <c r="C101" s="4"/>
      <c r="D101" s="21" t="s">
        <v>52</v>
      </c>
      <c r="E101" s="11">
        <v>10000</v>
      </c>
      <c r="F101" s="4"/>
    </row>
    <row r="102" spans="3:6" ht="21" x14ac:dyDescent="0.4">
      <c r="C102" s="4"/>
      <c r="D102" s="21" t="s">
        <v>75</v>
      </c>
      <c r="E102" s="11">
        <v>8500</v>
      </c>
      <c r="F102" s="4"/>
    </row>
    <row r="103" spans="3:6" ht="21" x14ac:dyDescent="0.4">
      <c r="C103" s="4"/>
      <c r="D103" s="61" t="s">
        <v>92</v>
      </c>
      <c r="E103" s="13">
        <v>7000</v>
      </c>
      <c r="F103" s="4"/>
    </row>
    <row r="104" spans="3:6" ht="21" x14ac:dyDescent="0.4">
      <c r="C104" s="4"/>
      <c r="D104" s="61" t="s">
        <v>84</v>
      </c>
      <c r="E104" s="13">
        <v>10000</v>
      </c>
      <c r="F104" s="4"/>
    </row>
    <row r="105" spans="3:6" ht="21" x14ac:dyDescent="0.4">
      <c r="C105" s="4"/>
      <c r="D105" s="14" t="s">
        <v>3</v>
      </c>
      <c r="E105" s="15">
        <f>SUM(E99:E104)</f>
        <v>40500</v>
      </c>
      <c r="F105" s="4"/>
    </row>
    <row r="106" spans="3:6" ht="21" x14ac:dyDescent="0.4">
      <c r="C106" s="4"/>
      <c r="D106" s="16"/>
      <c r="E106" s="17"/>
      <c r="F106" s="4"/>
    </row>
    <row r="107" spans="3:6" ht="21" x14ac:dyDescent="0.4">
      <c r="C107" s="4"/>
      <c r="D107" s="29" t="s">
        <v>59</v>
      </c>
      <c r="E107" s="30"/>
      <c r="F107" s="4"/>
    </row>
    <row r="108" spans="3:6" ht="21" x14ac:dyDescent="0.4">
      <c r="C108" s="4"/>
      <c r="D108" s="20" t="s">
        <v>53</v>
      </c>
      <c r="E108" s="11">
        <v>2000</v>
      </c>
      <c r="F108" s="4"/>
    </row>
    <row r="109" spans="3:6" ht="21" x14ac:dyDescent="0.4">
      <c r="C109" s="4"/>
      <c r="D109" s="21" t="s">
        <v>80</v>
      </c>
      <c r="E109" s="11">
        <v>206750</v>
      </c>
      <c r="F109" s="4"/>
    </row>
    <row r="110" spans="3:6" ht="21" x14ac:dyDescent="0.4">
      <c r="C110" s="4"/>
      <c r="D110" s="21" t="s">
        <v>54</v>
      </c>
      <c r="E110" s="11">
        <v>147500</v>
      </c>
      <c r="F110" s="4"/>
    </row>
    <row r="111" spans="3:6" ht="21" x14ac:dyDescent="0.4">
      <c r="C111" s="4"/>
      <c r="D111" s="21" t="s">
        <v>16</v>
      </c>
      <c r="E111" s="11">
        <v>40000</v>
      </c>
      <c r="F111" s="4"/>
    </row>
    <row r="112" spans="3:6" ht="21" x14ac:dyDescent="0.4">
      <c r="C112" s="4"/>
      <c r="D112" s="21" t="s">
        <v>55</v>
      </c>
      <c r="E112" s="11">
        <v>6000</v>
      </c>
      <c r="F112" s="4"/>
    </row>
    <row r="113" spans="3:7" ht="21" x14ac:dyDescent="0.4">
      <c r="C113" s="4"/>
      <c r="D113" s="21" t="s">
        <v>56</v>
      </c>
      <c r="E113" s="11">
        <v>32400</v>
      </c>
      <c r="F113" s="4"/>
    </row>
    <row r="114" spans="3:7" ht="21" x14ac:dyDescent="0.4">
      <c r="C114" s="4"/>
      <c r="D114" s="21" t="s">
        <v>57</v>
      </c>
      <c r="E114" s="11">
        <v>6000</v>
      </c>
      <c r="F114" s="4"/>
    </row>
    <row r="115" spans="3:7" ht="21" x14ac:dyDescent="0.4">
      <c r="C115" s="4"/>
      <c r="D115" s="21" t="s">
        <v>81</v>
      </c>
      <c r="E115" s="11">
        <v>2000</v>
      </c>
      <c r="F115" s="4"/>
    </row>
    <row r="116" spans="3:7" ht="21" x14ac:dyDescent="0.4">
      <c r="C116" s="4"/>
      <c r="D116" s="21" t="s">
        <v>58</v>
      </c>
      <c r="E116" s="11">
        <v>10800</v>
      </c>
      <c r="F116" s="4"/>
    </row>
    <row r="117" spans="3:7" ht="41.25" customHeight="1" x14ac:dyDescent="0.4">
      <c r="C117" s="4"/>
      <c r="D117" s="62" t="s">
        <v>76</v>
      </c>
      <c r="E117" s="39">
        <v>6000</v>
      </c>
      <c r="F117" s="4"/>
    </row>
    <row r="118" spans="3:7" ht="21" x14ac:dyDescent="0.4">
      <c r="C118" s="4"/>
      <c r="D118" s="20" t="s">
        <v>60</v>
      </c>
      <c r="E118" s="11">
        <v>700</v>
      </c>
      <c r="F118" s="4"/>
    </row>
    <row r="119" spans="3:7" ht="21" x14ac:dyDescent="0.4">
      <c r="C119" s="4"/>
      <c r="D119" s="20" t="s">
        <v>83</v>
      </c>
      <c r="E119" s="11">
        <v>600</v>
      </c>
      <c r="F119" s="4"/>
    </row>
    <row r="120" spans="3:7" ht="21" x14ac:dyDescent="0.4">
      <c r="C120" s="4"/>
      <c r="D120" s="43" t="s">
        <v>3</v>
      </c>
      <c r="E120" s="47">
        <f>SUM(E108:E119)</f>
        <v>460750</v>
      </c>
      <c r="F120" s="4"/>
    </row>
    <row r="121" spans="3:7" ht="21" x14ac:dyDescent="0.4">
      <c r="C121" s="4"/>
      <c r="D121" s="16"/>
      <c r="E121" s="17"/>
      <c r="F121" s="4"/>
    </row>
    <row r="122" spans="3:7" ht="21" x14ac:dyDescent="0.4">
      <c r="C122" s="4"/>
      <c r="D122" s="23" t="s">
        <v>61</v>
      </c>
      <c r="E122" s="19"/>
      <c r="F122" s="4"/>
    </row>
    <row r="123" spans="3:7" ht="21" x14ac:dyDescent="0.4">
      <c r="C123" s="4"/>
      <c r="D123" s="31" t="s">
        <v>62</v>
      </c>
      <c r="E123" s="32">
        <v>18000</v>
      </c>
      <c r="F123" s="4"/>
    </row>
    <row r="124" spans="3:7" ht="21" x14ac:dyDescent="0.4">
      <c r="C124" s="4"/>
      <c r="D124" s="16"/>
      <c r="E124" s="17"/>
      <c r="F124" s="4"/>
    </row>
    <row r="125" spans="3:7" ht="21" x14ac:dyDescent="0.4">
      <c r="C125" s="4"/>
      <c r="D125" s="23" t="s">
        <v>63</v>
      </c>
      <c r="E125" s="19"/>
      <c r="F125" s="4"/>
    </row>
    <row r="126" spans="3:7" ht="21" x14ac:dyDescent="0.4">
      <c r="C126" s="4"/>
      <c r="D126" s="12" t="s">
        <v>64</v>
      </c>
      <c r="E126" s="13">
        <v>30000</v>
      </c>
      <c r="F126" s="4"/>
    </row>
    <row r="127" spans="3:7" ht="21" x14ac:dyDescent="0.4">
      <c r="C127" s="4"/>
      <c r="D127" s="22" t="s">
        <v>3</v>
      </c>
      <c r="E127" s="46">
        <v>48000</v>
      </c>
      <c r="F127" s="4"/>
    </row>
    <row r="128" spans="3:7" ht="21" x14ac:dyDescent="0.4">
      <c r="C128" s="4"/>
      <c r="D128" s="55" t="s">
        <v>65</v>
      </c>
      <c r="E128" s="56">
        <f>E127+E120+E105+E97+E93+E84+E76+E68</f>
        <v>797150</v>
      </c>
      <c r="F128" s="4"/>
      <c r="G128" s="2"/>
    </row>
    <row r="129" spans="3:10" ht="21" x14ac:dyDescent="0.4">
      <c r="C129" s="4"/>
      <c r="D129" s="33"/>
      <c r="E129" s="34"/>
      <c r="F129" s="4"/>
    </row>
    <row r="130" spans="3:10" ht="21" x14ac:dyDescent="0.4">
      <c r="C130" s="4"/>
      <c r="D130" s="35"/>
      <c r="E130" s="36"/>
      <c r="F130" s="4"/>
    </row>
    <row r="131" spans="3:10" s="63" customFormat="1" ht="21" x14ac:dyDescent="0.4">
      <c r="C131" s="64"/>
      <c r="D131" s="65" t="s">
        <v>77</v>
      </c>
      <c r="E131" s="66">
        <f>E56-E128</f>
        <v>0</v>
      </c>
      <c r="F131" s="64"/>
    </row>
    <row r="132" spans="3:10" ht="21" x14ac:dyDescent="0.4">
      <c r="C132" s="4"/>
      <c r="D132" s="49"/>
      <c r="E132" s="50"/>
      <c r="F132" s="4"/>
    </row>
    <row r="133" spans="3:10" ht="18.75" x14ac:dyDescent="0.3">
      <c r="C133" s="3"/>
      <c r="D133" s="51"/>
      <c r="E133" s="52"/>
      <c r="F133" s="3"/>
      <c r="G133" s="1"/>
      <c r="H133" s="1"/>
      <c r="I133" s="1"/>
      <c r="J133" s="1"/>
    </row>
    <row r="134" spans="3:10" x14ac:dyDescent="0.25">
      <c r="C134" s="1"/>
      <c r="D134" s="1"/>
      <c r="E134" s="53"/>
      <c r="F134" s="1"/>
      <c r="G134" s="57"/>
      <c r="H134" s="1"/>
      <c r="I134" s="1"/>
      <c r="J134" s="1"/>
    </row>
    <row r="135" spans="3:10" ht="30" customHeight="1" x14ac:dyDescent="0.25">
      <c r="C135" s="1"/>
      <c r="D135" s="54"/>
      <c r="E135" s="53"/>
      <c r="F135" s="1"/>
      <c r="G135" s="1"/>
      <c r="H135" s="1"/>
      <c r="I135" s="1"/>
      <c r="J135" s="1"/>
    </row>
    <row r="136" spans="3:10" x14ac:dyDescent="0.25">
      <c r="C136" s="1"/>
      <c r="D136" s="1"/>
      <c r="E136" s="53"/>
      <c r="F136" s="1"/>
      <c r="G136" s="1"/>
      <c r="H136" s="1"/>
      <c r="I136" s="1"/>
      <c r="J136" s="1"/>
    </row>
    <row r="137" spans="3:10" x14ac:dyDescent="0.25">
      <c r="C137" s="1"/>
      <c r="D137" s="1"/>
      <c r="E137" s="53"/>
      <c r="F137" s="1"/>
      <c r="G137" s="1"/>
      <c r="H137" s="1"/>
      <c r="I137" s="1"/>
      <c r="J137" s="1"/>
    </row>
    <row r="138" spans="3:10" x14ac:dyDescent="0.25">
      <c r="C138" s="1"/>
      <c r="D138" s="1"/>
      <c r="E138" s="53"/>
      <c r="F138" s="1"/>
      <c r="G138" s="1"/>
      <c r="H138" s="1"/>
      <c r="I138" s="1"/>
      <c r="J138" s="1"/>
    </row>
    <row r="139" spans="3:10" x14ac:dyDescent="0.25">
      <c r="C139" s="1"/>
      <c r="D139" s="1"/>
      <c r="E139" s="53"/>
      <c r="F139" s="1"/>
      <c r="G139" s="1"/>
      <c r="H139" s="1"/>
      <c r="I139" s="1"/>
      <c r="J139" s="1"/>
    </row>
    <row r="140" spans="3:10" x14ac:dyDescent="0.25">
      <c r="C140" s="1"/>
      <c r="D140" s="1"/>
      <c r="E140" s="1"/>
      <c r="F140" s="1"/>
      <c r="G140" s="1"/>
      <c r="H140" s="1"/>
      <c r="I140" s="1"/>
      <c r="J140" s="1"/>
    </row>
  </sheetData>
  <mergeCells count="3">
    <mergeCell ref="D5:E5"/>
    <mergeCell ref="D6:E6"/>
    <mergeCell ref="D7:E7"/>
  </mergeCells>
  <printOptions horizontalCentered="1" verticalCentered="1"/>
  <pageMargins left="0.7" right="0.7" top="0.75" bottom="0.75" header="0.3" footer="0.3"/>
  <pageSetup scale="64" orientation="portrait" r:id="rId1"/>
  <rowBreaks count="2" manualBreakCount="2">
    <brk id="47" min="2" max="5" man="1"/>
    <brk id="94" min="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Nevis Island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NHCS</cp:lastModifiedBy>
  <cp:lastPrinted>2020-06-25T16:07:17Z</cp:lastPrinted>
  <dcterms:created xsi:type="dcterms:W3CDTF">2017-03-20T14:37:55Z</dcterms:created>
  <dcterms:modified xsi:type="dcterms:W3CDTF">2020-07-20T21:46:13Z</dcterms:modified>
</cp:coreProperties>
</file>